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3\intervención y tesorería\Ofpresupuestaria\Transparencia (3654-2018)\Actualización información por empresa\Contratos\"/>
    </mc:Choice>
  </mc:AlternateContent>
  <xr:revisionPtr revIDLastSave="0" documentId="13_ncr:1_{EE8B7099-13E3-44F1-9ADD-9837F8C07D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uperado_Hoja1" sheetId="1" r:id="rId1"/>
  </sheets>
  <calcPr calcId="181029"/>
</workbook>
</file>

<file path=xl/calcChain.xml><?xml version="1.0" encoding="utf-8"?>
<calcChain xmlns="http://schemas.openxmlformats.org/spreadsheetml/2006/main">
  <c r="F9" i="1" l="1"/>
  <c r="L9" i="1"/>
  <c r="V9" i="1" s="1"/>
  <c r="R9" i="1"/>
  <c r="R18" i="1" s="1"/>
  <c r="F10" i="1"/>
  <c r="V10" i="1" s="1"/>
  <c r="L10" i="1"/>
  <c r="R10" i="1"/>
  <c r="F11" i="1"/>
  <c r="V11" i="1" s="1"/>
  <c r="L11" i="1"/>
  <c r="R11" i="1"/>
  <c r="F12" i="1"/>
  <c r="V12" i="1" s="1"/>
  <c r="L12" i="1"/>
  <c r="R12" i="1"/>
  <c r="F13" i="1"/>
  <c r="V13" i="1" s="1"/>
  <c r="L13" i="1"/>
  <c r="R13" i="1"/>
  <c r="F14" i="1"/>
  <c r="V14" i="1" s="1"/>
  <c r="L14" i="1"/>
  <c r="R14" i="1"/>
  <c r="F15" i="1"/>
  <c r="V15" i="1" s="1"/>
  <c r="L15" i="1"/>
  <c r="R15" i="1"/>
  <c r="F16" i="1"/>
  <c r="V16" i="1" s="1"/>
  <c r="L16" i="1"/>
  <c r="R16" i="1"/>
  <c r="F17" i="1"/>
  <c r="V17" i="1" s="1"/>
  <c r="L17" i="1"/>
  <c r="R17" i="1"/>
  <c r="B18" i="1"/>
  <c r="D18" i="1"/>
  <c r="J18" i="1"/>
  <c r="L18" i="1"/>
  <c r="N18" i="1"/>
  <c r="P18" i="1"/>
  <c r="T18" i="1"/>
  <c r="V18" i="1" l="1"/>
  <c r="F18" i="1"/>
  <c r="C9" i="1" l="1"/>
  <c r="C18" i="1" s="1"/>
  <c r="E9" i="1"/>
  <c r="I12" i="1"/>
  <c r="E13" i="1"/>
  <c r="I16" i="1"/>
  <c r="E17" i="1"/>
  <c r="S10" i="1"/>
  <c r="O11" i="1"/>
  <c r="K12" i="1"/>
  <c r="S14" i="1"/>
  <c r="O15" i="1"/>
  <c r="K16" i="1"/>
  <c r="C10" i="1"/>
  <c r="U10" i="1"/>
  <c r="Q11" i="1"/>
  <c r="G13" i="1"/>
  <c r="C14" i="1"/>
  <c r="U14" i="1"/>
  <c r="Q15" i="1"/>
  <c r="G17" i="1"/>
  <c r="U15" i="1"/>
  <c r="E11" i="1"/>
  <c r="I14" i="1"/>
  <c r="M17" i="1"/>
  <c r="K10" i="1"/>
  <c r="O13" i="1"/>
  <c r="O17" i="1"/>
  <c r="S12" i="1"/>
  <c r="S16" i="1"/>
  <c r="G9" i="1"/>
  <c r="I9" i="1"/>
  <c r="E10" i="1"/>
  <c r="I13" i="1"/>
  <c r="E14" i="1"/>
  <c r="I17" i="1"/>
  <c r="S11" i="1"/>
  <c r="O12" i="1"/>
  <c r="K13" i="1"/>
  <c r="S15" i="1"/>
  <c r="O16" i="1"/>
  <c r="K17" i="1"/>
  <c r="G10" i="1"/>
  <c r="C11" i="1"/>
  <c r="U11" i="1"/>
  <c r="Q12" i="1"/>
  <c r="G14" i="1"/>
  <c r="C15" i="1"/>
  <c r="Q16" i="1"/>
  <c r="I10" i="1"/>
  <c r="M13" i="1"/>
  <c r="E15" i="1"/>
  <c r="K9" i="1"/>
  <c r="K14" i="1"/>
  <c r="O9" i="1"/>
  <c r="Q9" i="1"/>
  <c r="C12" i="1"/>
  <c r="U12" i="1"/>
  <c r="Q13" i="1"/>
  <c r="C16" i="1"/>
  <c r="U16" i="1"/>
  <c r="Q17" i="1"/>
  <c r="M10" i="1"/>
  <c r="I11" i="1"/>
  <c r="E12" i="1"/>
  <c r="M14" i="1"/>
  <c r="I15" i="1"/>
  <c r="E16" i="1"/>
  <c r="O10" i="1"/>
  <c r="K11" i="1"/>
  <c r="S13" i="1"/>
  <c r="O14" i="1"/>
  <c r="K15" i="1"/>
  <c r="S17" i="1"/>
  <c r="U9" i="1"/>
  <c r="Q10" i="1"/>
  <c r="G12" i="1"/>
  <c r="C13" i="1"/>
  <c r="U13" i="1"/>
  <c r="Q14" i="1"/>
  <c r="G16" i="1"/>
  <c r="C17" i="1"/>
  <c r="U17" i="1"/>
  <c r="W14" i="1"/>
  <c r="W12" i="1"/>
  <c r="W9" i="1"/>
  <c r="W18" i="1" s="1"/>
  <c r="M9" i="1"/>
  <c r="W16" i="1"/>
  <c r="S9" i="1"/>
  <c r="M12" i="1"/>
  <c r="M15" i="1"/>
  <c r="G15" i="1"/>
  <c r="W10" i="1"/>
  <c r="W13" i="1"/>
  <c r="W15" i="1"/>
  <c r="W11" i="1"/>
  <c r="M16" i="1"/>
  <c r="G11" i="1"/>
  <c r="W17" i="1"/>
  <c r="M11" i="1"/>
  <c r="O18" i="1" l="1"/>
  <c r="S18" i="1"/>
  <c r="K18" i="1"/>
  <c r="G18" i="1"/>
  <c r="Q18" i="1"/>
  <c r="M18" i="1"/>
  <c r="U18" i="1"/>
  <c r="E18" i="1"/>
</calcChain>
</file>

<file path=xl/sharedStrings.xml><?xml version="1.0" encoding="utf-8"?>
<sst xmlns="http://schemas.openxmlformats.org/spreadsheetml/2006/main" count="38" uniqueCount="22">
  <si>
    <t>Ejercicio:</t>
  </si>
  <si>
    <t>CONTRATACIÓN ADMINISTRATIVA. PROCEDIMIENTOS DE ADJUDICACIÓN</t>
  </si>
  <si>
    <t>PROCEDIMIENTO ABIERTO</t>
  </si>
  <si>
    <t>PROCEDIMIENTO RESTRINGIDO</t>
  </si>
  <si>
    <t>PROCEDIMIENTO NEGOCIADO</t>
  </si>
  <si>
    <t>ADJUDICACIÓN DIRECTA</t>
  </si>
  <si>
    <t>%</t>
  </si>
  <si>
    <t>TOTAL</t>
  </si>
  <si>
    <t>TIPO DE CONTRATO</t>
  </si>
  <si>
    <t>MULTIPLIC. CRITERIO</t>
  </si>
  <si>
    <t>ÚNICO CRITERIO</t>
  </si>
  <si>
    <t>CON PUBLICIDAD</t>
  </si>
  <si>
    <t>SIN PUBLICIDAD</t>
  </si>
  <si>
    <t>- De Obras</t>
  </si>
  <si>
    <t>- De suministro</t>
  </si>
  <si>
    <t>- Patrimoniales</t>
  </si>
  <si>
    <t>- De gestión de servicios públicos</t>
  </si>
  <si>
    <t>- De servicios</t>
  </si>
  <si>
    <t>- De concesion de obra publica</t>
  </si>
  <si>
    <t>- De colaboración entre el sector publico y el sector privado</t>
  </si>
  <si>
    <t>- De caracter administrativo especial</t>
  </si>
  <si>
    <t>-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</si>
</sst>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MS Sans Serif"/>
    </font>
    <font>
      <b/>
      <sz val="9.9499999999999993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0" borderId="1" xfId="0" applyNumberFormat="1" applyFont="1" applyFill="1" applyBorder="1" applyAlignment="1" applyProtection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NumberFormat="1" applyFill="1" applyBorder="1" applyAlignment="1" applyProtection="1"/>
    <xf numFmtId="0" fontId="0" fillId="0" borderId="4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8"/>
  <sheetViews>
    <sheetView tabSelected="1" topLeftCell="I1" zoomScale="202" workbookViewId="0">
      <selection activeCell="N2" sqref="N2"/>
    </sheetView>
  </sheetViews>
  <sheetFormatPr baseColWidth="10" defaultRowHeight="12.75" x14ac:dyDescent="0.2"/>
  <cols>
    <col min="1" max="1" width="43" customWidth="1"/>
    <col min="2" max="2" width="14.85546875" customWidth="1"/>
    <col min="3" max="3" width="5.140625" customWidth="1"/>
    <col min="4" max="4" width="13" customWidth="1"/>
    <col min="5" max="5" width="5.5703125" customWidth="1"/>
    <col min="6" max="6" width="8" customWidth="1"/>
    <col min="7" max="7" width="7.7109375" customWidth="1"/>
    <col min="8" max="8" width="14.85546875" customWidth="1"/>
    <col min="9" max="9" width="4.42578125" customWidth="1"/>
    <col min="10" max="10" width="12" customWidth="1"/>
    <col min="11" max="11" width="4.5703125" customWidth="1"/>
    <col min="12" max="12" width="7.28515625" customWidth="1"/>
    <col min="13" max="13" width="4.5703125" customWidth="1"/>
    <col min="14" max="14" width="12.42578125" customWidth="1"/>
    <col min="15" max="15" width="4.5703125" customWidth="1"/>
    <col min="16" max="16" width="11.5703125" customWidth="1"/>
    <col min="17" max="17" width="4.5703125" customWidth="1"/>
    <col min="18" max="18" width="10.5703125" customWidth="1"/>
    <col min="19" max="19" width="4.5703125" customWidth="1"/>
    <col min="20" max="20" width="17.5703125" customWidth="1"/>
    <col min="21" max="21" width="5.42578125" customWidth="1"/>
    <col min="22" max="22" width="8.85546875" customWidth="1"/>
    <col min="23" max="23" width="6.140625" customWidth="1"/>
  </cols>
  <sheetData>
    <row r="2" spans="1:23" ht="15" x14ac:dyDescent="0.2">
      <c r="R2" s="2" t="s">
        <v>0</v>
      </c>
      <c r="S2" s="2"/>
      <c r="T2" s="3">
        <v>2018</v>
      </c>
      <c r="U2" s="3"/>
    </row>
    <row r="5" spans="1:23" x14ac:dyDescent="0.2">
      <c r="D5" s="1" t="s">
        <v>1</v>
      </c>
      <c r="E5" s="1"/>
    </row>
    <row r="7" spans="1:23" x14ac:dyDescent="0.2">
      <c r="A7" s="4"/>
      <c r="B7" s="11" t="s">
        <v>2</v>
      </c>
      <c r="C7" s="12"/>
      <c r="D7" s="12"/>
      <c r="E7" s="12"/>
      <c r="F7" s="12"/>
      <c r="G7" s="13"/>
      <c r="H7" s="11" t="s">
        <v>3</v>
      </c>
      <c r="I7" s="12"/>
      <c r="J7" s="12"/>
      <c r="K7" s="12"/>
      <c r="L7" s="12"/>
      <c r="M7" s="13"/>
      <c r="N7" s="11" t="s">
        <v>4</v>
      </c>
      <c r="O7" s="12"/>
      <c r="P7" s="12"/>
      <c r="Q7" s="12"/>
      <c r="R7" s="12"/>
      <c r="S7" s="13"/>
      <c r="T7" s="9" t="s">
        <v>5</v>
      </c>
      <c r="U7" s="9" t="s">
        <v>6</v>
      </c>
      <c r="V7" s="9" t="s">
        <v>7</v>
      </c>
      <c r="W7" s="9" t="s">
        <v>6</v>
      </c>
    </row>
    <row r="8" spans="1:23" x14ac:dyDescent="0.2">
      <c r="A8" s="5" t="s">
        <v>8</v>
      </c>
      <c r="B8" s="5" t="s">
        <v>9</v>
      </c>
      <c r="C8" s="5" t="s">
        <v>6</v>
      </c>
      <c r="D8" s="5" t="s">
        <v>10</v>
      </c>
      <c r="E8" s="5" t="s">
        <v>6</v>
      </c>
      <c r="F8" s="5" t="s">
        <v>7</v>
      </c>
      <c r="G8" s="5" t="s">
        <v>6</v>
      </c>
      <c r="H8" s="5" t="s">
        <v>9</v>
      </c>
      <c r="I8" s="5" t="s">
        <v>6</v>
      </c>
      <c r="J8" s="5" t="s">
        <v>10</v>
      </c>
      <c r="K8" s="5" t="s">
        <v>6</v>
      </c>
      <c r="L8" s="5" t="s">
        <v>7</v>
      </c>
      <c r="M8" s="5" t="s">
        <v>6</v>
      </c>
      <c r="N8" s="5" t="s">
        <v>11</v>
      </c>
      <c r="O8" s="5" t="s">
        <v>6</v>
      </c>
      <c r="P8" s="5" t="s">
        <v>12</v>
      </c>
      <c r="Q8" s="5" t="s">
        <v>6</v>
      </c>
      <c r="R8" s="5" t="s">
        <v>7</v>
      </c>
      <c r="S8" s="5" t="s">
        <v>6</v>
      </c>
      <c r="T8" s="10"/>
      <c r="U8" s="10"/>
      <c r="V8" s="10"/>
      <c r="W8" s="10"/>
    </row>
    <row r="9" spans="1:23" x14ac:dyDescent="0.2">
      <c r="A9" s="6" t="s">
        <v>13</v>
      </c>
      <c r="B9" s="7">
        <v>1405228.16</v>
      </c>
      <c r="C9" s="8">
        <f>B9/$V$18</f>
        <v>7.3669064390957217E-2</v>
      </c>
      <c r="D9" s="7">
        <v>17153.93</v>
      </c>
      <c r="E9" s="8">
        <f>D9/$V$18</f>
        <v>8.9929451294797058E-4</v>
      </c>
      <c r="F9" s="7">
        <f t="shared" ref="F9:F17" si="0">B9+D9</f>
        <v>1422382.0899999999</v>
      </c>
      <c r="G9" s="8">
        <f>F9/$V$18</f>
        <v>7.4568358903905188E-2</v>
      </c>
      <c r="H9" s="7">
        <v>0</v>
      </c>
      <c r="I9" s="8">
        <f>H9/$V$18</f>
        <v>0</v>
      </c>
      <c r="J9" s="7">
        <v>0</v>
      </c>
      <c r="K9" s="8">
        <f>J9/$V$18</f>
        <v>0</v>
      </c>
      <c r="L9" s="7">
        <f>H9+J9</f>
        <v>0</v>
      </c>
      <c r="M9" s="8">
        <f>L9/$V$18</f>
        <v>0</v>
      </c>
      <c r="N9" s="7">
        <v>0</v>
      </c>
      <c r="O9" s="8">
        <f>N9/$V$18</f>
        <v>0</v>
      </c>
      <c r="P9" s="7">
        <v>0</v>
      </c>
      <c r="Q9" s="8">
        <f>P9/$V$18</f>
        <v>0</v>
      </c>
      <c r="R9" s="7">
        <f>N9+P9</f>
        <v>0</v>
      </c>
      <c r="S9" s="8">
        <f>R9/$V$18</f>
        <v>0</v>
      </c>
      <c r="T9" s="7">
        <v>319076.37</v>
      </c>
      <c r="U9" s="8">
        <f>T9/$V$18</f>
        <v>1.6727573725225441E-2</v>
      </c>
      <c r="V9" s="7">
        <f>F9+L9+R9+T9</f>
        <v>1741458.46</v>
      </c>
      <c r="W9" s="8">
        <f>V9/$V$18</f>
        <v>9.1295932629130633E-2</v>
      </c>
    </row>
    <row r="10" spans="1:23" x14ac:dyDescent="0.2">
      <c r="A10" s="6" t="s">
        <v>14</v>
      </c>
      <c r="B10" s="7">
        <v>121545.48</v>
      </c>
      <c r="C10" s="8">
        <f t="shared" ref="C10:C17" si="1">B10/$V$18</f>
        <v>6.3720198950110727E-3</v>
      </c>
      <c r="D10" s="7">
        <v>1379903.54</v>
      </c>
      <c r="E10" s="8">
        <f t="shared" ref="E10:E17" si="2">D10/$V$18</f>
        <v>7.2341421582079471E-2</v>
      </c>
      <c r="F10" s="7">
        <f t="shared" si="0"/>
        <v>1501449.02</v>
      </c>
      <c r="G10" s="8">
        <f t="shared" ref="G10:G17" si="3">F10/$V$18</f>
        <v>7.8713441477090543E-2</v>
      </c>
      <c r="H10" s="7">
        <v>0</v>
      </c>
      <c r="I10" s="8">
        <f t="shared" ref="I10:I17" si="4">H10/$V$18</f>
        <v>0</v>
      </c>
      <c r="J10" s="7">
        <v>0</v>
      </c>
      <c r="K10" s="8">
        <f t="shared" ref="K10:K17" si="5">J10/$V$18</f>
        <v>0</v>
      </c>
      <c r="L10" s="7">
        <f t="shared" ref="L10:L18" si="6">H10+J10</f>
        <v>0</v>
      </c>
      <c r="M10" s="8">
        <f t="shared" ref="M10:M17" si="7">L10/$V$18</f>
        <v>0</v>
      </c>
      <c r="N10" s="7">
        <v>78262.960000000006</v>
      </c>
      <c r="O10" s="8">
        <f t="shared" ref="O10:O17" si="8">N10/$V$18</f>
        <v>4.1029344584632508E-3</v>
      </c>
      <c r="P10" s="7">
        <v>19600</v>
      </c>
      <c r="Q10" s="8">
        <f t="shared" ref="Q10:Q17" si="9">P10/$V$18</f>
        <v>1.0275296945819544E-3</v>
      </c>
      <c r="R10" s="7">
        <f t="shared" ref="R10:R17" si="10">N10+P10</f>
        <v>97862.96</v>
      </c>
      <c r="S10" s="8">
        <f t="shared" ref="S10:S17" si="11">R10/$V$18</f>
        <v>5.1304641530452045E-3</v>
      </c>
      <c r="T10" s="7">
        <v>1086190.07</v>
      </c>
      <c r="U10" s="8">
        <f t="shared" ref="U10:U17" si="12">T10/$V$18</f>
        <v>5.6943497494135284E-2</v>
      </c>
      <c r="V10" s="7">
        <f t="shared" ref="V10:V17" si="13">F10+L10+R10+T10</f>
        <v>2685502.05</v>
      </c>
      <c r="W10" s="8">
        <f t="shared" ref="W10:W17" si="14">V10/$V$18</f>
        <v>0.14078740312427102</v>
      </c>
    </row>
    <row r="11" spans="1:23" x14ac:dyDescent="0.2">
      <c r="A11" s="6" t="s">
        <v>15</v>
      </c>
      <c r="B11" s="7">
        <v>0</v>
      </c>
      <c r="C11" s="8">
        <f t="shared" si="1"/>
        <v>0</v>
      </c>
      <c r="D11" s="7">
        <v>0</v>
      </c>
      <c r="E11" s="8">
        <f t="shared" si="2"/>
        <v>0</v>
      </c>
      <c r="F11" s="7">
        <f t="shared" si="0"/>
        <v>0</v>
      </c>
      <c r="G11" s="8">
        <f t="shared" si="3"/>
        <v>0</v>
      </c>
      <c r="H11" s="7">
        <v>0</v>
      </c>
      <c r="I11" s="8">
        <f t="shared" si="4"/>
        <v>0</v>
      </c>
      <c r="J11" s="7">
        <v>0</v>
      </c>
      <c r="K11" s="8">
        <f t="shared" si="5"/>
        <v>0</v>
      </c>
      <c r="L11" s="7">
        <f t="shared" si="6"/>
        <v>0</v>
      </c>
      <c r="M11" s="8">
        <f t="shared" si="7"/>
        <v>0</v>
      </c>
      <c r="N11" s="7">
        <v>0</v>
      </c>
      <c r="O11" s="8">
        <f t="shared" si="8"/>
        <v>0</v>
      </c>
      <c r="P11" s="7">
        <v>0</v>
      </c>
      <c r="Q11" s="8">
        <f t="shared" si="9"/>
        <v>0</v>
      </c>
      <c r="R11" s="7">
        <f t="shared" si="10"/>
        <v>0</v>
      </c>
      <c r="S11" s="8">
        <f t="shared" si="11"/>
        <v>0</v>
      </c>
      <c r="T11" s="7">
        <v>82186.41</v>
      </c>
      <c r="U11" s="8">
        <f t="shared" si="12"/>
        <v>4.3086212635758811E-3</v>
      </c>
      <c r="V11" s="7">
        <f t="shared" si="13"/>
        <v>82186.41</v>
      </c>
      <c r="W11" s="8">
        <f t="shared" si="14"/>
        <v>4.3086212635758811E-3</v>
      </c>
    </row>
    <row r="12" spans="1:23" x14ac:dyDescent="0.2">
      <c r="A12" s="6" t="s">
        <v>16</v>
      </c>
      <c r="B12" s="7">
        <v>57322.71</v>
      </c>
      <c r="C12" s="8">
        <f t="shared" si="1"/>
        <v>3.005142178515813E-3</v>
      </c>
      <c r="D12" s="7">
        <v>0</v>
      </c>
      <c r="E12" s="8">
        <f t="shared" si="2"/>
        <v>0</v>
      </c>
      <c r="F12" s="7">
        <f t="shared" si="0"/>
        <v>57322.71</v>
      </c>
      <c r="G12" s="8">
        <f t="shared" si="3"/>
        <v>3.005142178515813E-3</v>
      </c>
      <c r="H12" s="7">
        <v>0</v>
      </c>
      <c r="I12" s="8">
        <f t="shared" si="4"/>
        <v>0</v>
      </c>
      <c r="J12" s="7">
        <v>204316.79999999999</v>
      </c>
      <c r="K12" s="8">
        <f t="shared" si="5"/>
        <v>1.0711305056222562E-2</v>
      </c>
      <c r="L12" s="7">
        <f t="shared" si="6"/>
        <v>204316.79999999999</v>
      </c>
      <c r="M12" s="8">
        <f t="shared" si="7"/>
        <v>1.0711305056222562E-2</v>
      </c>
      <c r="N12" s="7">
        <v>0</v>
      </c>
      <c r="O12" s="8">
        <f t="shared" si="8"/>
        <v>0</v>
      </c>
      <c r="P12" s="7">
        <v>0</v>
      </c>
      <c r="Q12" s="8">
        <f t="shared" si="9"/>
        <v>0</v>
      </c>
      <c r="R12" s="7">
        <f t="shared" si="10"/>
        <v>0</v>
      </c>
      <c r="S12" s="8">
        <f t="shared" si="11"/>
        <v>0</v>
      </c>
      <c r="T12" s="7">
        <v>2782488.48</v>
      </c>
      <c r="U12" s="8">
        <f t="shared" si="12"/>
        <v>0.14587191520572482</v>
      </c>
      <c r="V12" s="7">
        <f t="shared" si="13"/>
        <v>3044127.9899999998</v>
      </c>
      <c r="W12" s="8">
        <f t="shared" si="14"/>
        <v>0.15958836244046318</v>
      </c>
    </row>
    <row r="13" spans="1:23" x14ac:dyDescent="0.2">
      <c r="A13" s="6" t="s">
        <v>17</v>
      </c>
      <c r="B13" s="7">
        <v>1444427.08</v>
      </c>
      <c r="C13" s="8">
        <f t="shared" si="1"/>
        <v>7.572406716113797E-2</v>
      </c>
      <c r="D13" s="7">
        <v>29383.47</v>
      </c>
      <c r="E13" s="8">
        <f t="shared" si="2"/>
        <v>1.5404279568805111E-3</v>
      </c>
      <c r="F13" s="7">
        <f t="shared" si="0"/>
        <v>1473810.55</v>
      </c>
      <c r="G13" s="8">
        <f t="shared" si="3"/>
        <v>7.7264495118018472E-2</v>
      </c>
      <c r="H13" s="7">
        <v>0</v>
      </c>
      <c r="I13" s="8">
        <f t="shared" si="4"/>
        <v>0</v>
      </c>
      <c r="J13" s="7">
        <v>0</v>
      </c>
      <c r="K13" s="8">
        <f t="shared" si="5"/>
        <v>0</v>
      </c>
      <c r="L13" s="7">
        <f t="shared" si="6"/>
        <v>0</v>
      </c>
      <c r="M13" s="8">
        <f t="shared" si="7"/>
        <v>0</v>
      </c>
      <c r="N13" s="7">
        <v>15386.61</v>
      </c>
      <c r="O13" s="8">
        <f t="shared" si="8"/>
        <v>8.066427894873288E-4</v>
      </c>
      <c r="P13" s="7">
        <v>14182.5</v>
      </c>
      <c r="Q13" s="8">
        <f t="shared" si="9"/>
        <v>7.4351734150043705E-4</v>
      </c>
      <c r="R13" s="7">
        <f t="shared" si="10"/>
        <v>29569.11</v>
      </c>
      <c r="S13" s="8">
        <f t="shared" si="11"/>
        <v>1.5501601309877659E-3</v>
      </c>
      <c r="T13" s="7">
        <v>3109996.01</v>
      </c>
      <c r="U13" s="8">
        <f t="shared" si="12"/>
        <v>0.16304149236257123</v>
      </c>
      <c r="V13" s="7">
        <f t="shared" si="13"/>
        <v>4613375.67</v>
      </c>
      <c r="W13" s="8">
        <f t="shared" si="14"/>
        <v>0.24185614761157748</v>
      </c>
    </row>
    <row r="14" spans="1:23" x14ac:dyDescent="0.2">
      <c r="A14" s="6" t="s">
        <v>18</v>
      </c>
      <c r="B14" s="7">
        <v>0</v>
      </c>
      <c r="C14" s="8">
        <f t="shared" si="1"/>
        <v>0</v>
      </c>
      <c r="D14" s="7">
        <v>0</v>
      </c>
      <c r="E14" s="8">
        <f t="shared" si="2"/>
        <v>0</v>
      </c>
      <c r="F14" s="7">
        <f t="shared" si="0"/>
        <v>0</v>
      </c>
      <c r="G14" s="8">
        <f t="shared" si="3"/>
        <v>0</v>
      </c>
      <c r="H14" s="7">
        <v>0</v>
      </c>
      <c r="I14" s="8">
        <f t="shared" si="4"/>
        <v>0</v>
      </c>
      <c r="J14" s="7">
        <v>0</v>
      </c>
      <c r="K14" s="8">
        <f t="shared" si="5"/>
        <v>0</v>
      </c>
      <c r="L14" s="7">
        <f t="shared" si="6"/>
        <v>0</v>
      </c>
      <c r="M14" s="8">
        <f t="shared" si="7"/>
        <v>0</v>
      </c>
      <c r="N14" s="7">
        <v>0</v>
      </c>
      <c r="O14" s="8">
        <f t="shared" si="8"/>
        <v>0</v>
      </c>
      <c r="P14" s="7">
        <v>0</v>
      </c>
      <c r="Q14" s="8">
        <f t="shared" si="9"/>
        <v>0</v>
      </c>
      <c r="R14" s="7">
        <f t="shared" si="10"/>
        <v>0</v>
      </c>
      <c r="S14" s="8">
        <f t="shared" si="11"/>
        <v>0</v>
      </c>
      <c r="T14" s="7">
        <v>0</v>
      </c>
      <c r="U14" s="8">
        <f t="shared" si="12"/>
        <v>0</v>
      </c>
      <c r="V14" s="7">
        <f t="shared" si="13"/>
        <v>0</v>
      </c>
      <c r="W14" s="8">
        <f t="shared" si="14"/>
        <v>0</v>
      </c>
    </row>
    <row r="15" spans="1:23" x14ac:dyDescent="0.2">
      <c r="A15" s="6" t="s">
        <v>19</v>
      </c>
      <c r="B15" s="7">
        <v>0</v>
      </c>
      <c r="C15" s="8">
        <f t="shared" si="1"/>
        <v>0</v>
      </c>
      <c r="D15" s="7">
        <v>0</v>
      </c>
      <c r="E15" s="8">
        <f t="shared" si="2"/>
        <v>0</v>
      </c>
      <c r="F15" s="7">
        <f t="shared" si="0"/>
        <v>0</v>
      </c>
      <c r="G15" s="8">
        <f t="shared" si="3"/>
        <v>0</v>
      </c>
      <c r="H15" s="7">
        <v>0</v>
      </c>
      <c r="I15" s="8">
        <f t="shared" si="4"/>
        <v>0</v>
      </c>
      <c r="J15" s="7">
        <v>0</v>
      </c>
      <c r="K15" s="8">
        <f t="shared" si="5"/>
        <v>0</v>
      </c>
      <c r="L15" s="7">
        <f t="shared" si="6"/>
        <v>0</v>
      </c>
      <c r="M15" s="8">
        <f t="shared" si="7"/>
        <v>0</v>
      </c>
      <c r="N15" s="7">
        <v>0</v>
      </c>
      <c r="O15" s="8">
        <f t="shared" si="8"/>
        <v>0</v>
      </c>
      <c r="P15" s="7">
        <v>0</v>
      </c>
      <c r="Q15" s="8">
        <f t="shared" si="9"/>
        <v>0</v>
      </c>
      <c r="R15" s="7">
        <f t="shared" si="10"/>
        <v>0</v>
      </c>
      <c r="S15" s="8">
        <f t="shared" si="11"/>
        <v>0</v>
      </c>
      <c r="T15" s="7">
        <v>0</v>
      </c>
      <c r="U15" s="8">
        <f t="shared" si="12"/>
        <v>0</v>
      </c>
      <c r="V15" s="7">
        <f t="shared" si="13"/>
        <v>0</v>
      </c>
      <c r="W15" s="8">
        <f t="shared" si="14"/>
        <v>0</v>
      </c>
    </row>
    <row r="16" spans="1:23" x14ac:dyDescent="0.2">
      <c r="A16" s="6" t="s">
        <v>20</v>
      </c>
      <c r="B16" s="7">
        <v>0</v>
      </c>
      <c r="C16" s="8">
        <f t="shared" si="1"/>
        <v>0</v>
      </c>
      <c r="D16" s="7">
        <v>0</v>
      </c>
      <c r="E16" s="8">
        <f t="shared" si="2"/>
        <v>0</v>
      </c>
      <c r="F16" s="7">
        <f t="shared" si="0"/>
        <v>0</v>
      </c>
      <c r="G16" s="8">
        <f t="shared" si="3"/>
        <v>0</v>
      </c>
      <c r="H16" s="7">
        <v>0</v>
      </c>
      <c r="I16" s="8">
        <f t="shared" si="4"/>
        <v>0</v>
      </c>
      <c r="J16" s="7">
        <v>0</v>
      </c>
      <c r="K16" s="8">
        <f t="shared" si="5"/>
        <v>0</v>
      </c>
      <c r="L16" s="7">
        <f t="shared" si="6"/>
        <v>0</v>
      </c>
      <c r="M16" s="8">
        <f t="shared" si="7"/>
        <v>0</v>
      </c>
      <c r="N16" s="7">
        <v>0</v>
      </c>
      <c r="O16" s="8">
        <f t="shared" si="8"/>
        <v>0</v>
      </c>
      <c r="P16" s="7">
        <v>0</v>
      </c>
      <c r="Q16" s="8">
        <f t="shared" si="9"/>
        <v>0</v>
      </c>
      <c r="R16" s="7">
        <f t="shared" si="10"/>
        <v>0</v>
      </c>
      <c r="S16" s="8">
        <f t="shared" si="11"/>
        <v>0</v>
      </c>
      <c r="T16" s="7">
        <v>4691.6499999999996</v>
      </c>
      <c r="U16" s="8">
        <f t="shared" si="12"/>
        <v>2.4595967814211356E-4</v>
      </c>
      <c r="V16" s="7">
        <f t="shared" si="13"/>
        <v>4691.6499999999996</v>
      </c>
      <c r="W16" s="8">
        <f t="shared" si="14"/>
        <v>2.4595967814211356E-4</v>
      </c>
    </row>
    <row r="17" spans="1:23" x14ac:dyDescent="0.2">
      <c r="A17" s="6" t="s">
        <v>21</v>
      </c>
      <c r="B17" s="7">
        <v>453648.72</v>
      </c>
      <c r="C17" s="8">
        <f t="shared" si="1"/>
        <v>2.3782527076994617E-2</v>
      </c>
      <c r="D17" s="7">
        <v>2500</v>
      </c>
      <c r="E17" s="8">
        <f t="shared" si="2"/>
        <v>1.3106246104361663E-4</v>
      </c>
      <c r="F17" s="7">
        <f t="shared" si="0"/>
        <v>456148.72</v>
      </c>
      <c r="G17" s="8">
        <f t="shared" si="3"/>
        <v>2.3913589538038231E-2</v>
      </c>
      <c r="H17" s="7">
        <v>0</v>
      </c>
      <c r="I17" s="8">
        <f t="shared" si="4"/>
        <v>0</v>
      </c>
      <c r="J17" s="7">
        <v>0</v>
      </c>
      <c r="K17" s="8">
        <f t="shared" si="5"/>
        <v>0</v>
      </c>
      <c r="L17" s="7">
        <f t="shared" si="6"/>
        <v>0</v>
      </c>
      <c r="M17" s="8">
        <f t="shared" si="7"/>
        <v>0</v>
      </c>
      <c r="N17" s="7">
        <v>0</v>
      </c>
      <c r="O17" s="8">
        <f t="shared" si="8"/>
        <v>0</v>
      </c>
      <c r="P17" s="7">
        <v>23529.42</v>
      </c>
      <c r="Q17" s="8">
        <f t="shared" si="9"/>
        <v>1.2335294768515573E-3</v>
      </c>
      <c r="R17" s="7">
        <f t="shared" si="10"/>
        <v>23529.42</v>
      </c>
      <c r="S17" s="8">
        <f t="shared" si="11"/>
        <v>1.2335294768515573E-3</v>
      </c>
      <c r="T17" s="7">
        <v>6423854.1600000001</v>
      </c>
      <c r="U17" s="8">
        <f t="shared" si="12"/>
        <v>0.33677045423794982</v>
      </c>
      <c r="V17" s="7">
        <f t="shared" si="13"/>
        <v>6903532.2999999998</v>
      </c>
      <c r="W17" s="8">
        <f t="shared" si="14"/>
        <v>0.36191757325283958</v>
      </c>
    </row>
    <row r="18" spans="1:23" x14ac:dyDescent="0.2">
      <c r="A18" s="5" t="s">
        <v>7</v>
      </c>
      <c r="B18" s="7">
        <f t="shared" ref="B18:G18" si="15">SUM(B9:B17)</f>
        <v>3482172.1499999994</v>
      </c>
      <c r="C18" s="8">
        <f t="shared" si="15"/>
        <v>0.18255282070261669</v>
      </c>
      <c r="D18" s="7">
        <f t="shared" si="15"/>
        <v>1428940.94</v>
      </c>
      <c r="E18" s="8">
        <f t="shared" si="15"/>
        <v>7.4912206512951579E-2</v>
      </c>
      <c r="F18" s="7">
        <f t="shared" si="15"/>
        <v>4911113.09</v>
      </c>
      <c r="G18" s="8">
        <f t="shared" si="15"/>
        <v>0.25746502721556824</v>
      </c>
      <c r="H18" s="7">
        <v>0</v>
      </c>
      <c r="I18" s="8">
        <v>0</v>
      </c>
      <c r="J18" s="7">
        <f>SUM(J9:J17)</f>
        <v>204316.79999999999</v>
      </c>
      <c r="K18" s="8">
        <f>SUM(K9:K17)</f>
        <v>1.0711305056222562E-2</v>
      </c>
      <c r="L18" s="7">
        <f t="shared" si="6"/>
        <v>204316.79999999999</v>
      </c>
      <c r="M18" s="8">
        <f t="shared" ref="M18:W18" si="16">SUM(M9:M17)</f>
        <v>1.0711305056222562E-2</v>
      </c>
      <c r="N18" s="7">
        <f t="shared" si="16"/>
        <v>93649.57</v>
      </c>
      <c r="O18" s="8">
        <f t="shared" si="16"/>
        <v>4.9095772479505794E-3</v>
      </c>
      <c r="P18" s="7">
        <f t="shared" si="16"/>
        <v>57311.92</v>
      </c>
      <c r="Q18" s="8">
        <f t="shared" si="16"/>
        <v>3.0045765129339489E-3</v>
      </c>
      <c r="R18" s="7">
        <f t="shared" si="16"/>
        <v>150961.49</v>
      </c>
      <c r="S18" s="8">
        <f t="shared" si="16"/>
        <v>7.9141537608845274E-3</v>
      </c>
      <c r="T18" s="7">
        <f t="shared" si="16"/>
        <v>13808483.15</v>
      </c>
      <c r="U18" s="8">
        <f t="shared" si="16"/>
        <v>0.72390951396732461</v>
      </c>
      <c r="V18" s="7">
        <f t="shared" si="16"/>
        <v>19074874.530000001</v>
      </c>
      <c r="W18" s="8">
        <f t="shared" si="16"/>
        <v>0.99999999999999989</v>
      </c>
    </row>
  </sheetData>
  <mergeCells count="7">
    <mergeCell ref="W7:W8"/>
    <mergeCell ref="B7:G7"/>
    <mergeCell ref="H7:M7"/>
    <mergeCell ref="N7:S7"/>
    <mergeCell ref="T7:T8"/>
    <mergeCell ref="U7:U8"/>
    <mergeCell ref="V7:V8"/>
  </mergeCells>
  <pageMargins left="0.75" right="0.75" top="1" bottom="1" header="0" footer="0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Bernal Beltrán</dc:creator>
  <cp:lastModifiedBy>Administrador</cp:lastModifiedBy>
  <cp:lastPrinted>2022-03-22T09:48:53Z</cp:lastPrinted>
  <dcterms:created xsi:type="dcterms:W3CDTF">2022-03-21T13:40:29Z</dcterms:created>
  <dcterms:modified xsi:type="dcterms:W3CDTF">2022-03-22T09:48:55Z</dcterms:modified>
</cp:coreProperties>
</file>